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RWS SERVER\RWS_Catering\RWS-C_Unternehmenskommunikation\RWS-C_Untkomm_Kantine\RWS-C_Kantine_Landing Page\"/>
    </mc:Choice>
  </mc:AlternateContent>
  <bookViews>
    <workbookView xWindow="0" yWindow="0" windowWidth="20460" windowHeight="7095"/>
  </bookViews>
  <sheets>
    <sheet name="RWS C_Konferenzservice" sheetId="9" r:id="rId1"/>
  </sheets>
  <definedNames>
    <definedName name="_xlnm.Print_Area" localSheetId="0">'RWS C_Konferenzservice'!$A$1:$I$75</definedName>
  </definedNames>
  <calcPr calcId="152511"/>
</workbook>
</file>

<file path=xl/calcChain.xml><?xml version="1.0" encoding="utf-8"?>
<calcChain xmlns="http://schemas.openxmlformats.org/spreadsheetml/2006/main">
  <c r="E59" i="9" l="1"/>
  <c r="E55" i="9"/>
  <c r="E53" i="9"/>
  <c r="B20" i="9"/>
  <c r="B19" i="9" l="1"/>
  <c r="B71" i="9" s="1"/>
  <c r="I42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24" i="9"/>
  <c r="I54" i="9"/>
  <c r="I55" i="9"/>
  <c r="I56" i="9"/>
  <c r="I57" i="9"/>
  <c r="I53" i="9"/>
  <c r="E61" i="9"/>
  <c r="E62" i="9"/>
  <c r="E63" i="9"/>
  <c r="E64" i="9"/>
  <c r="E65" i="9"/>
  <c r="E66" i="9"/>
  <c r="E67" i="9"/>
  <c r="E68" i="9"/>
  <c r="E69" i="9"/>
  <c r="E60" i="9"/>
  <c r="E54" i="9"/>
  <c r="E56" i="9"/>
  <c r="E57" i="9"/>
  <c r="E58" i="9"/>
  <c r="E41" i="9"/>
  <c r="E42" i="9"/>
  <c r="E43" i="9"/>
  <c r="E44" i="9"/>
  <c r="E45" i="9"/>
  <c r="E46" i="9"/>
  <c r="E47" i="9"/>
  <c r="E48" i="9"/>
  <c r="E49" i="9"/>
  <c r="E50" i="9"/>
  <c r="E51" i="9"/>
  <c r="E40" i="9"/>
  <c r="I66" i="9"/>
  <c r="I67" i="9"/>
  <c r="I68" i="9"/>
  <c r="I69" i="9"/>
  <c r="I65" i="9"/>
  <c r="I38" i="9"/>
  <c r="I40" i="9"/>
  <c r="I41" i="9"/>
  <c r="I62" i="9"/>
  <c r="I63" i="9"/>
  <c r="I60" i="9"/>
  <c r="I61" i="9"/>
  <c r="I59" i="9"/>
  <c r="I51" i="9"/>
  <c r="I50" i="9"/>
  <c r="I49" i="9"/>
  <c r="I48" i="9"/>
  <c r="I47" i="9"/>
  <c r="I46" i="9"/>
  <c r="I45" i="9"/>
  <c r="I43" i="9"/>
  <c r="E24" i="9"/>
  <c r="E25" i="9"/>
  <c r="E26" i="9"/>
  <c r="E27" i="9"/>
  <c r="E28" i="9"/>
  <c r="E29" i="9"/>
  <c r="E30" i="9"/>
  <c r="E31" i="9"/>
  <c r="E33" i="9"/>
  <c r="E34" i="9"/>
  <c r="E35" i="9"/>
  <c r="E36" i="9"/>
  <c r="E37" i="9"/>
  <c r="E38" i="9"/>
  <c r="E70" i="9" l="1"/>
  <c r="I70" i="9"/>
  <c r="B72" i="9" l="1"/>
  <c r="B73" i="9"/>
  <c r="B74" i="9" s="1"/>
  <c r="B75" i="9" s="1"/>
</calcChain>
</file>

<file path=xl/comments1.xml><?xml version="1.0" encoding="utf-8"?>
<comments xmlns="http://schemas.openxmlformats.org/spreadsheetml/2006/main">
  <authors>
    <author>Steffen, Jörg-Manuel</author>
  </authors>
  <commentList>
    <comment ref="G4" authorId="0" shapeId="0">
      <text>
        <r>
          <rPr>
            <b/>
            <sz val="14"/>
            <color indexed="81"/>
            <rFont val="Lato"/>
            <family val="2"/>
          </rPr>
          <t>Bitte zuerst die Teilnehmerzahl eintragen. Sie dient als automatische Kalkulationsbasis.</t>
        </r>
      </text>
    </comment>
    <comment ref="D18" authorId="0" shapeId="0">
      <text>
        <r>
          <rPr>
            <b/>
            <sz val="14"/>
            <color indexed="81"/>
            <rFont val="Lato"/>
            <family val="2"/>
          </rPr>
          <t>"X" eintragen um gewünschte Lieferart zu wählen.</t>
        </r>
      </text>
    </comment>
  </commentList>
</comments>
</file>

<file path=xl/sharedStrings.xml><?xml version="1.0" encoding="utf-8"?>
<sst xmlns="http://schemas.openxmlformats.org/spreadsheetml/2006/main" count="113" uniqueCount="109">
  <si>
    <t>Veranstaltungsdatum:</t>
  </si>
  <si>
    <t>Veranstaltungsbeginn:</t>
  </si>
  <si>
    <t>Anlass der Veranstaltung:</t>
  </si>
  <si>
    <t>Veranstaltungsende:</t>
  </si>
  <si>
    <t>Rückruftelefon:</t>
  </si>
  <si>
    <t>Abt. Kostenträger bzw. RG-Anschrift:</t>
  </si>
  <si>
    <t>Konferenzraum:</t>
  </si>
  <si>
    <t>Teilnehmerzahl:</t>
  </si>
  <si>
    <t>Summe:</t>
  </si>
  <si>
    <t>Ansprechpartner/-in:</t>
  </si>
  <si>
    <t>Getränke</t>
  </si>
  <si>
    <t>Anzahl:</t>
  </si>
  <si>
    <t>Stückpreis:</t>
  </si>
  <si>
    <t>Uhr</t>
  </si>
  <si>
    <t>Speisen liefern wir zum Veranstaltungsbeginn,</t>
  </si>
  <si>
    <t xml:space="preserve">oder zur gewünschten Zeit:    </t>
  </si>
  <si>
    <t>Brötchen und Schnitten</t>
  </si>
  <si>
    <t>Butter Croissant</t>
  </si>
  <si>
    <t>Klassiker und Neues</t>
  </si>
  <si>
    <t>Kaffee Kanne a 8 Tassen</t>
  </si>
  <si>
    <t>Kaffee Kanne a 16 Tassen</t>
  </si>
  <si>
    <t>Gebäckteller groß 400g</t>
  </si>
  <si>
    <t>Gebäckteller klein 200g</t>
  </si>
  <si>
    <t>Würzfleisch mit Toast</t>
  </si>
  <si>
    <t>Backwaren</t>
  </si>
  <si>
    <t>Brötchen</t>
  </si>
  <si>
    <t>Roggenbrötchen mit oder ohne Körner</t>
  </si>
  <si>
    <t>Partybrötchen</t>
  </si>
  <si>
    <t>Brotscheibe</t>
  </si>
  <si>
    <t>Baguette Scheibe</t>
  </si>
  <si>
    <t>Käsespieß</t>
  </si>
  <si>
    <t>Mini Schnitzel 100g</t>
  </si>
  <si>
    <t>Partyfrikadelle</t>
  </si>
  <si>
    <t>Salate</t>
  </si>
  <si>
    <t>Bauernsalat</t>
  </si>
  <si>
    <t>Chicken Haxen 90g</t>
  </si>
  <si>
    <t>Schoko Croissant</t>
  </si>
  <si>
    <t>Obstsalat</t>
  </si>
  <si>
    <t>Kartoffelsalat/Nudelsalat 200g                                       2,00€</t>
  </si>
  <si>
    <t>Matjessalat 100g                                                            0,90€</t>
  </si>
  <si>
    <t>Hähnchensalat 100g                                                      0,90€</t>
  </si>
  <si>
    <t>Hähnchennuggets Portion 4 Stck. mit Dip</t>
  </si>
  <si>
    <t>Vollkornbrot belegt mit Hähnchenbrust, Fischkäsecreme und Salat</t>
  </si>
  <si>
    <t>Vollkornbrot belegt mit Kochschinken, Frischkäsecreme und Salat</t>
  </si>
  <si>
    <t>halbes belegtes Brötchen mit Garnitur</t>
  </si>
  <si>
    <t>bayrische Laugenbrezel mit Salz</t>
  </si>
  <si>
    <t>Fruchtquark-oder Joghurt im Gläschen</t>
  </si>
  <si>
    <t>Bayrisch Creme im Gläschen</t>
  </si>
  <si>
    <t>Moussee au chocolat im Gläschen</t>
  </si>
  <si>
    <t>Kuchenteller verschiedene Sorten</t>
  </si>
  <si>
    <t>Süßes &amp; Fruchtiges</t>
  </si>
  <si>
    <t xml:space="preserve">Partywiener 2x40g </t>
  </si>
  <si>
    <t>Bockwurst</t>
  </si>
  <si>
    <t xml:space="preserve">Wiener 2x50g  </t>
  </si>
  <si>
    <t>Suppe 200 ml (Soljanka, Gulaschsuppe uvm.)</t>
  </si>
  <si>
    <t>Suppe 500 ml (Soljanka, Gulaschsuppe uvm.)</t>
  </si>
  <si>
    <t>Obstteller groß 1,5Kg für ca. 12 Personen</t>
  </si>
  <si>
    <t>Obstteller klein 0,8Kg für ca. 6 Personen</t>
  </si>
  <si>
    <t>Warmgetränke</t>
  </si>
  <si>
    <t>alkoholische Getränke</t>
  </si>
  <si>
    <t>x</t>
  </si>
  <si>
    <t>Abholung Küche  kostenfrei</t>
  </si>
  <si>
    <t>Bruschetta (mit Spinat, Salami und Tomaten)</t>
  </si>
  <si>
    <t>Gemüsespieß (Tomate, Gurke und Paprika)</t>
  </si>
  <si>
    <t>Blätterteighäppchen mini pikant (mit Würstchen, Spinat und Paprika)</t>
  </si>
  <si>
    <t>Obstspieß mit Traube, Erdbeer, Kiwi und Ananas</t>
  </si>
  <si>
    <t>Fischspieß Lemon</t>
  </si>
  <si>
    <t>Blätterteighäppchen mini  süß ( Apfel, Vanille, Himbeer uvm.)</t>
  </si>
  <si>
    <t>Bauernspieß mit kleine Frikadellen, Zwiebel und Paprika</t>
  </si>
  <si>
    <t>Hähnchenspieß mit Zwiebel und Paprika</t>
  </si>
  <si>
    <t>scharfe Sache (Schwarzbrot mit Braten, Senf und Gewürzgurke)</t>
  </si>
  <si>
    <t>Sachsenobst Saft Apfel 0,2l*</t>
  </si>
  <si>
    <t>Sachsenobst Saft Orange 0,2l*</t>
  </si>
  <si>
    <t>Sachsenobst Saft Multivitamin 0,2l*</t>
  </si>
  <si>
    <t>Mineralwasser Lichtenauer still 0,25l*</t>
  </si>
  <si>
    <t>Mineralwasser Lichtenauer medium 0,25l*</t>
  </si>
  <si>
    <t>Mineralwasser Lichtenauer spritzig 0,25l*</t>
  </si>
  <si>
    <t>Mineralwasser Lichtenauer still 1,0l PET*</t>
  </si>
  <si>
    <t>Mineralwasser Lichtenauer medium 0,75l*</t>
  </si>
  <si>
    <t>Mineralwasser Lichtenauer spritzig 0,75l*</t>
  </si>
  <si>
    <t>Lichtenauer Apfelschorle 0,25l*</t>
  </si>
  <si>
    <t>Lichtenauer Apfelschorle 1,0l PET*</t>
  </si>
  <si>
    <t>Coca Cola 0,33l*</t>
  </si>
  <si>
    <t>Fanta 0,33l*</t>
  </si>
  <si>
    <t>Sprite 0,33l*</t>
  </si>
  <si>
    <t>Tee Kanne a 16 Tassen diverse Sorten*</t>
  </si>
  <si>
    <t>zusätzliches Servicepersonal*</t>
  </si>
  <si>
    <t>Einsiedler Bier 0,33l*</t>
  </si>
  <si>
    <t>Rotkäppchen Sekt Glas*</t>
  </si>
  <si>
    <t>Weißwein Saale Unstrut Scheurebe 0,75l halb trock.*</t>
  </si>
  <si>
    <t>Rotwein Saale Unstrut Blauer Portugieser 0,75l trock.*</t>
  </si>
  <si>
    <t>Lieferung und Aufbau inklusive 19% Ust.</t>
  </si>
  <si>
    <t>Speisen inklusive 19% Ust.</t>
  </si>
  <si>
    <t>Gesamt brutto</t>
  </si>
  <si>
    <t>19% Ust.</t>
  </si>
  <si>
    <t>Gesamt netto</t>
  </si>
  <si>
    <r>
      <t>Bemerkungen:</t>
    </r>
    <r>
      <rPr>
        <sz val="11"/>
        <color rgb="FF00558C"/>
        <rFont val="Lato"/>
        <family val="2"/>
      </rPr>
      <t xml:space="preserve"> (z.B. Pausen, in welcher der Konferenzraum zwischendurch aufgeräumt werden kann/sollen Getränke nachgeliefert werden? Uhrzeit?)</t>
    </r>
  </si>
  <si>
    <t>Alle Getränke mit * werden nach tatsächlichem Verbrauch berechnet</t>
  </si>
  <si>
    <t>halbes belegtes Partybrötchen mit Granitur</t>
  </si>
  <si>
    <t>Tappas (Pflaume, Aprikose und Datteln im Schinkenmantel)</t>
  </si>
  <si>
    <t xml:space="preserve">Canape aufwendig belegt und garniert </t>
  </si>
  <si>
    <t>Stehtisch mit Husse</t>
  </si>
  <si>
    <t>Weißwein Saale Unstrut Weißburgunder 0,75l trock.*</t>
  </si>
  <si>
    <t>Konferenzservice: Bestellformular und Lieferschein</t>
  </si>
  <si>
    <t>Bitte senden Sie uns die Bestellung drei Werktage im Voraus via E-Mail an kueche-itc@rws-cateringservice.de oder per Fax an 0371 8664300.</t>
  </si>
  <si>
    <t xml:space="preserve">Lieferung und Auf-/Abbau </t>
  </si>
  <si>
    <t>Lieferadresse:</t>
  </si>
  <si>
    <t>für Zwischendurch</t>
  </si>
  <si>
    <t>Personal und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</si>
</sst>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_-* #,##0.00\ &quot;DM&quot;_-;\-* #,##0.00\ &quot;DM&quot;_-;_-* &quot;-&quot;??\ &quot;DM&quot;_-;_-@_-"/>
    <numFmt numFmtId="165" formatCode="#,##0.00\ &quot;€&quot;"/>
    <numFmt numFmtId="166" formatCode="[$-F800]dddd\,\ mmmm\ dd\,\ yyyy"/>
    <numFmt numFmtId="167" formatCode="h:mm;@"/>
    <numFmt numFmtId="168" formatCode="_-* #,##0.00\ [$€-407]_-;\-* #,##0.00\ [$€-407]_-;_-* &quot;-&quot;??\ [$€-407]_-;_-@_-"/>
  </numFmts>
  <fonts count="12" x14ac:knownFonts="1">
    <font>
      <sz val="10"/>
      <name val="Arial"/>
    </font>
    <font>
      <sz val="10"/>
      <name val="Arial"/>
    </font>
    <font>
      <u/>
      <sz val="10"/>
      <color indexed="12"/>
      <name val="Arial"/>
    </font>
    <font>
      <sz val="8"/>
      <name val="Arial"/>
    </font>
    <font>
      <b/>
      <sz val="11"/>
      <color rgb="FF00558C"/>
      <name val="Lato"/>
      <family val="2"/>
    </font>
    <font>
      <sz val="11"/>
      <color rgb="FF00558C"/>
      <name val="Lato"/>
      <family val="2"/>
    </font>
    <font>
      <b/>
      <i/>
      <sz val="11"/>
      <color rgb="FF00558C"/>
      <name val="Lato"/>
      <family val="2"/>
    </font>
    <font>
      <b/>
      <sz val="23"/>
      <color rgb="FF00558C"/>
      <name val="Lato"/>
      <family val="2"/>
    </font>
    <font>
      <sz val="10"/>
      <color rgb="FF00558C"/>
      <name val="Lato"/>
      <family val="2"/>
    </font>
    <font>
      <sz val="11"/>
      <color rgb="FFF6BE00"/>
      <name val="Lato"/>
      <family val="2"/>
    </font>
    <font>
      <b/>
      <sz val="11"/>
      <color rgb="FFF6BE00"/>
      <name val="Lato"/>
      <family val="2"/>
    </font>
    <font>
      <b/>
      <sz val="14"/>
      <color indexed="81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ECB3"/>
        <bgColor indexed="64"/>
      </patternFill>
    </fill>
    <fill>
      <patternFill patternType="solid">
        <fgColor rgb="FFFEF9E6"/>
        <bgColor indexed="64"/>
      </patternFill>
    </fill>
  </fills>
  <borders count="23">
    <border>
      <left/>
      <right/>
      <top/>
      <bottom/>
      <diagonal/>
    </border>
    <border>
      <left style="medium">
        <color rgb="FF00558C"/>
      </left>
      <right style="medium">
        <color rgb="FF00558C"/>
      </right>
      <top style="medium">
        <color rgb="FF00558C"/>
      </top>
      <bottom style="medium">
        <color rgb="FF00558C"/>
      </bottom>
      <diagonal/>
    </border>
    <border>
      <left style="medium">
        <color rgb="FF00558C"/>
      </left>
      <right style="thin">
        <color rgb="FF00558C"/>
      </right>
      <top style="medium">
        <color rgb="FF00558C"/>
      </top>
      <bottom style="thin">
        <color rgb="FF00558C"/>
      </bottom>
      <diagonal/>
    </border>
    <border>
      <left style="thin">
        <color rgb="FF00558C"/>
      </left>
      <right style="thin">
        <color rgb="FF00558C"/>
      </right>
      <top style="medium">
        <color rgb="FF00558C"/>
      </top>
      <bottom style="thin">
        <color rgb="FF00558C"/>
      </bottom>
      <diagonal/>
    </border>
    <border>
      <left style="medium">
        <color rgb="FF00558C"/>
      </left>
      <right style="thin">
        <color rgb="FF00558C"/>
      </right>
      <top style="thin">
        <color rgb="FF00558C"/>
      </top>
      <bottom style="thin">
        <color rgb="FF00558C"/>
      </bottom>
      <diagonal/>
    </border>
    <border>
      <left style="thin">
        <color rgb="FF00558C"/>
      </left>
      <right style="thin">
        <color rgb="FF00558C"/>
      </right>
      <top style="thin">
        <color rgb="FF00558C"/>
      </top>
      <bottom style="thin">
        <color rgb="FF00558C"/>
      </bottom>
      <diagonal/>
    </border>
    <border>
      <left style="thin">
        <color rgb="FF00558C"/>
      </left>
      <right style="medium">
        <color rgb="FF00558C"/>
      </right>
      <top style="thin">
        <color rgb="FF00558C"/>
      </top>
      <bottom style="thin">
        <color rgb="FF00558C"/>
      </bottom>
      <diagonal/>
    </border>
    <border>
      <left style="thin">
        <color rgb="FF00558C"/>
      </left>
      <right style="thin">
        <color rgb="FF00558C"/>
      </right>
      <top style="thin">
        <color rgb="FF00558C"/>
      </top>
      <bottom/>
      <diagonal/>
    </border>
    <border>
      <left style="thin">
        <color rgb="FF00558C"/>
      </left>
      <right/>
      <top style="thin">
        <color rgb="FF00558C"/>
      </top>
      <bottom style="thin">
        <color rgb="FF00558C"/>
      </bottom>
      <diagonal/>
    </border>
    <border>
      <left/>
      <right style="medium">
        <color rgb="FF00558C"/>
      </right>
      <top style="thin">
        <color rgb="FF00558C"/>
      </top>
      <bottom style="thin">
        <color rgb="FF00558C"/>
      </bottom>
      <diagonal/>
    </border>
    <border>
      <left/>
      <right style="thin">
        <color rgb="FF00558C"/>
      </right>
      <top style="thin">
        <color rgb="FF00558C"/>
      </top>
      <bottom style="thin">
        <color rgb="FF00558C"/>
      </bottom>
      <diagonal/>
    </border>
    <border>
      <left style="thin">
        <color rgb="FF00558C"/>
      </left>
      <right/>
      <top style="medium">
        <color rgb="FF00558C"/>
      </top>
      <bottom style="thin">
        <color rgb="FF00558C"/>
      </bottom>
      <diagonal/>
    </border>
    <border>
      <left/>
      <right/>
      <top style="medium">
        <color rgb="FF00558C"/>
      </top>
      <bottom style="thin">
        <color rgb="FF00558C"/>
      </bottom>
      <diagonal/>
    </border>
    <border>
      <left/>
      <right style="medium">
        <color rgb="FF00558C"/>
      </right>
      <top style="medium">
        <color rgb="FF00558C"/>
      </top>
      <bottom style="thin">
        <color rgb="FF00558C"/>
      </bottom>
      <diagonal/>
    </border>
    <border>
      <left/>
      <right/>
      <top style="thin">
        <color rgb="FF00558C"/>
      </top>
      <bottom style="thin">
        <color rgb="FF00558C"/>
      </bottom>
      <diagonal/>
    </border>
    <border>
      <left style="medium">
        <color rgb="FF00558C"/>
      </left>
      <right/>
      <top style="thin">
        <color rgb="FF00558C"/>
      </top>
      <bottom style="thin">
        <color rgb="FF00558C"/>
      </bottom>
      <diagonal/>
    </border>
    <border>
      <left style="medium">
        <color rgb="FF00558C"/>
      </left>
      <right style="thin">
        <color rgb="FF00558C"/>
      </right>
      <top style="thin">
        <color rgb="FF00558C"/>
      </top>
      <bottom style="medium">
        <color rgb="FF00558C"/>
      </bottom>
      <diagonal/>
    </border>
    <border>
      <left style="thin">
        <color rgb="FF00558C"/>
      </left>
      <right style="thin">
        <color rgb="FF00558C"/>
      </right>
      <top style="thin">
        <color rgb="FF00558C"/>
      </top>
      <bottom style="medium">
        <color rgb="FF00558C"/>
      </bottom>
      <diagonal/>
    </border>
    <border>
      <left/>
      <right/>
      <top style="medium">
        <color rgb="FF00558C"/>
      </top>
      <bottom/>
      <diagonal/>
    </border>
    <border>
      <left style="thin">
        <color rgb="FF00558C"/>
      </left>
      <right style="medium">
        <color rgb="FF00558C"/>
      </right>
      <top style="thin">
        <color rgb="FF00558C"/>
      </top>
      <bottom style="medium">
        <color rgb="FF00558C"/>
      </bottom>
      <diagonal/>
    </border>
    <border>
      <left style="medium">
        <color rgb="FF00558C"/>
      </left>
      <right/>
      <top/>
      <bottom/>
      <diagonal/>
    </border>
    <border>
      <left style="medium">
        <color rgb="FF00558C"/>
      </left>
      <right/>
      <top style="medium">
        <color rgb="FF00558C"/>
      </top>
      <bottom/>
      <diagonal/>
    </border>
    <border>
      <left/>
      <right style="medium">
        <color rgb="FF00558C"/>
      </right>
      <top style="medium">
        <color rgb="FF00558C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05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/>
    <xf numFmtId="0" fontId="5" fillId="0" borderId="0" xfId="0" applyFont="1" applyAlignment="1"/>
    <xf numFmtId="0" fontId="5" fillId="0" borderId="0" xfId="2" applyFont="1" applyBorder="1" applyAlignment="1" applyProtection="1"/>
    <xf numFmtId="165" fontId="5" fillId="0" borderId="0" xfId="0" applyNumberFormat="1" applyFont="1" applyFill="1"/>
    <xf numFmtId="0" fontId="5" fillId="0" borderId="0" xfId="0" applyFont="1" applyFill="1"/>
    <xf numFmtId="168" fontId="5" fillId="0" borderId="0" xfId="0" applyNumberFormat="1" applyFont="1" applyAlignment="1">
      <alignment horizontal="right"/>
    </xf>
    <xf numFmtId="168" fontId="5" fillId="0" borderId="0" xfId="0" applyNumberFormat="1" applyFont="1"/>
    <xf numFmtId="168" fontId="5" fillId="0" borderId="0" xfId="3" applyNumberFormat="1" applyFont="1"/>
    <xf numFmtId="0" fontId="7" fillId="0" borderId="0" xfId="0" applyFont="1" applyBorder="1"/>
    <xf numFmtId="0" fontId="8" fillId="0" borderId="0" xfId="0" applyFont="1" applyBorder="1"/>
    <xf numFmtId="49" fontId="4" fillId="0" borderId="5" xfId="0" applyNumberFormat="1" applyFont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</xf>
    <xf numFmtId="49" fontId="4" fillId="0" borderId="5" xfId="0" applyNumberFormat="1" applyFont="1" applyFill="1" applyBorder="1" applyAlignment="1" applyProtection="1">
      <alignment horizontal="left"/>
    </xf>
    <xf numFmtId="49" fontId="4" fillId="0" borderId="6" xfId="0" applyNumberFormat="1" applyFont="1" applyFill="1" applyBorder="1" applyAlignment="1" applyProtection="1">
      <alignment horizontal="left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3" fontId="4" fillId="2" borderId="5" xfId="0" applyNumberFormat="1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protection locked="0"/>
    </xf>
    <xf numFmtId="49" fontId="4" fillId="3" borderId="5" xfId="0" applyNumberFormat="1" applyFont="1" applyFill="1" applyBorder="1" applyAlignment="1" applyProtection="1">
      <alignment horizontal="left"/>
    </xf>
    <xf numFmtId="0" fontId="5" fillId="0" borderId="18" xfId="0" applyFont="1" applyBorder="1"/>
    <xf numFmtId="0" fontId="4" fillId="0" borderId="17" xfId="0" applyFont="1" applyBorder="1" applyAlignment="1" applyProtection="1">
      <alignment horizontal="center"/>
      <protection locked="0"/>
    </xf>
    <xf numFmtId="0" fontId="5" fillId="0" borderId="20" xfId="0" applyFont="1" applyBorder="1"/>
    <xf numFmtId="0" fontId="5" fillId="0" borderId="21" xfId="0" applyFont="1" applyBorder="1"/>
    <xf numFmtId="0" fontId="5" fillId="0" borderId="22" xfId="0" applyFont="1" applyBorder="1"/>
    <xf numFmtId="0" fontId="4" fillId="4" borderId="2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center"/>
    </xf>
    <xf numFmtId="0" fontId="4" fillId="4" borderId="5" xfId="0" applyFont="1" applyFill="1" applyBorder="1" applyAlignment="1"/>
    <xf numFmtId="0" fontId="5" fillId="4" borderId="6" xfId="0" applyFont="1" applyFill="1" applyBorder="1" applyAlignment="1">
      <alignment horizontal="center"/>
    </xf>
    <xf numFmtId="165" fontId="5" fillId="4" borderId="5" xfId="0" applyNumberFormat="1" applyFont="1" applyFill="1" applyBorder="1"/>
    <xf numFmtId="0" fontId="5" fillId="4" borderId="5" xfId="0" applyFont="1" applyFill="1" applyBorder="1" applyAlignment="1"/>
    <xf numFmtId="0" fontId="5" fillId="4" borderId="5" xfId="0" quotePrefix="1" applyFont="1" applyFill="1" applyBorder="1" applyAlignment="1"/>
    <xf numFmtId="0" fontId="5" fillId="4" borderId="4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165" fontId="5" fillId="4" borderId="7" xfId="0" applyNumberFormat="1" applyFont="1" applyFill="1" applyBorder="1"/>
    <xf numFmtId="168" fontId="5" fillId="4" borderId="5" xfId="0" applyNumberFormat="1" applyFont="1" applyFill="1" applyBorder="1"/>
    <xf numFmtId="168" fontId="5" fillId="4" borderId="5" xfId="3" applyNumberFormat="1" applyFont="1" applyFill="1" applyBorder="1"/>
    <xf numFmtId="168" fontId="5" fillId="4" borderId="5" xfId="0" applyNumberFormat="1" applyFont="1" applyFill="1" applyBorder="1" applyAlignment="1" applyProtection="1">
      <alignment horizontal="right"/>
      <protection locked="0"/>
    </xf>
    <xf numFmtId="168" fontId="5" fillId="4" borderId="5" xfId="0" applyNumberFormat="1" applyFont="1" applyFill="1" applyBorder="1" applyAlignment="1" applyProtection="1">
      <alignment horizontal="center"/>
      <protection locked="0"/>
    </xf>
    <xf numFmtId="168" fontId="5" fillId="4" borderId="5" xfId="0" applyNumberFormat="1" applyFont="1" applyFill="1" applyBorder="1" applyAlignment="1">
      <alignment horizontal="right"/>
    </xf>
    <xf numFmtId="168" fontId="5" fillId="4" borderId="5" xfId="3" applyNumberFormat="1" applyFont="1" applyFill="1" applyBorder="1" applyAlignment="1">
      <alignment horizontal="right"/>
    </xf>
    <xf numFmtId="0" fontId="5" fillId="4" borderId="17" xfId="0" applyFont="1" applyFill="1" applyBorder="1" applyAlignment="1"/>
    <xf numFmtId="168" fontId="5" fillId="4" borderId="17" xfId="0" applyNumberFormat="1" applyFont="1" applyFill="1" applyBorder="1" applyAlignment="1">
      <alignment horizontal="right"/>
    </xf>
    <xf numFmtId="168" fontId="4" fillId="0" borderId="0" xfId="0" applyNumberFormat="1" applyFont="1"/>
    <xf numFmtId="0" fontId="4" fillId="0" borderId="0" xfId="0" applyFont="1"/>
    <xf numFmtId="49" fontId="4" fillId="0" borderId="5" xfId="0" applyNumberFormat="1" applyFont="1" applyBorder="1" applyAlignment="1" applyProtection="1">
      <alignment horizontal="center"/>
      <protection locked="0"/>
    </xf>
    <xf numFmtId="165" fontId="4" fillId="4" borderId="1" xfId="0" applyNumberFormat="1" applyFont="1" applyFill="1" applyBorder="1"/>
    <xf numFmtId="168" fontId="4" fillId="4" borderId="5" xfId="3" applyNumberFormat="1" applyFont="1" applyFill="1" applyBorder="1" applyAlignment="1">
      <alignment vertical="center"/>
    </xf>
    <xf numFmtId="168" fontId="4" fillId="4" borderId="5" xfId="0" applyNumberFormat="1" applyFont="1" applyFill="1" applyBorder="1" applyAlignment="1">
      <alignment vertical="center"/>
    </xf>
    <xf numFmtId="0" fontId="5" fillId="4" borderId="15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 shrinkToFit="1"/>
    </xf>
    <xf numFmtId="0" fontId="5" fillId="4" borderId="5" xfId="0" applyFont="1" applyFill="1" applyBorder="1" applyAlignment="1">
      <alignment horizontal="left" shrinkToFit="1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167" fontId="4" fillId="0" borderId="5" xfId="0" applyNumberFormat="1" applyFont="1" applyBorder="1" applyAlignment="1" applyProtection="1">
      <alignment vertical="center"/>
      <protection locked="0"/>
    </xf>
    <xf numFmtId="49" fontId="4" fillId="0" borderId="5" xfId="0" applyNumberFormat="1" applyFont="1" applyBorder="1" applyAlignment="1" applyProtection="1">
      <alignment vertical="center"/>
      <protection locked="0"/>
    </xf>
    <xf numFmtId="0" fontId="4" fillId="4" borderId="4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0" borderId="5" xfId="0" applyFont="1" applyBorder="1" applyAlignment="1" applyProtection="1">
      <alignment vertical="center"/>
      <protection locked="0"/>
    </xf>
    <xf numFmtId="49" fontId="4" fillId="0" borderId="6" xfId="0" applyNumberFormat="1" applyFont="1" applyBorder="1" applyAlignment="1" applyProtection="1">
      <alignment vertical="center"/>
      <protection locked="0"/>
    </xf>
    <xf numFmtId="0" fontId="4" fillId="4" borderId="5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4" borderId="4" xfId="0" applyFont="1" applyFill="1" applyBorder="1" applyAlignment="1"/>
    <xf numFmtId="0" fontId="4" fillId="4" borderId="5" xfId="0" applyFont="1" applyFill="1" applyBorder="1" applyAlignment="1"/>
    <xf numFmtId="49" fontId="4" fillId="0" borderId="4" xfId="0" applyNumberFormat="1" applyFont="1" applyBorder="1" applyAlignment="1" applyProtection="1">
      <alignment horizontal="left"/>
      <protection locked="0"/>
    </xf>
    <xf numFmtId="49" fontId="4" fillId="0" borderId="5" xfId="0" applyNumberFormat="1" applyFont="1" applyBorder="1" applyAlignment="1" applyProtection="1">
      <alignment horizontal="left"/>
      <protection locked="0"/>
    </xf>
    <xf numFmtId="49" fontId="4" fillId="0" borderId="6" xfId="0" applyNumberFormat="1" applyFont="1" applyBorder="1" applyAlignment="1" applyProtection="1">
      <alignment horizontal="left"/>
      <protection locked="0"/>
    </xf>
    <xf numFmtId="49" fontId="4" fillId="4" borderId="5" xfId="0" applyNumberFormat="1" applyFont="1" applyFill="1" applyBorder="1" applyAlignment="1" applyProtection="1">
      <alignment horizontal="left" vertical="center"/>
    </xf>
    <xf numFmtId="49" fontId="4" fillId="4" borderId="6" xfId="0" applyNumberFormat="1" applyFont="1" applyFill="1" applyBorder="1" applyAlignment="1" applyProtection="1">
      <alignment horizontal="left" vertical="center"/>
    </xf>
    <xf numFmtId="49" fontId="5" fillId="0" borderId="5" xfId="0" applyNumberFormat="1" applyFont="1" applyBorder="1" applyAlignment="1" applyProtection="1">
      <alignment vertical="center"/>
      <protection locked="0"/>
    </xf>
    <xf numFmtId="49" fontId="5" fillId="0" borderId="6" xfId="0" applyNumberFormat="1" applyFont="1" applyBorder="1" applyAlignment="1" applyProtection="1">
      <alignment vertical="center"/>
      <protection locked="0"/>
    </xf>
    <xf numFmtId="166" fontId="4" fillId="0" borderId="3" xfId="0" applyNumberFormat="1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4" fillId="4" borderId="5" xfId="0" applyNumberFormat="1" applyFont="1" applyFill="1" applyBorder="1" applyAlignment="1">
      <alignment horizontal="left"/>
    </xf>
    <xf numFmtId="0" fontId="4" fillId="4" borderId="6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 applyProtection="1">
      <alignment horizontal="left" vertical="top" wrapText="1"/>
      <protection locked="0"/>
    </xf>
    <xf numFmtId="49" fontId="4" fillId="2" borderId="6" xfId="0" applyNumberFormat="1" applyFont="1" applyFill="1" applyBorder="1" applyAlignment="1" applyProtection="1">
      <alignment horizontal="left" vertical="top" wrapText="1"/>
      <protection locked="0"/>
    </xf>
    <xf numFmtId="0" fontId="5" fillId="4" borderId="16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left"/>
    </xf>
    <xf numFmtId="165" fontId="9" fillId="4" borderId="6" xfId="0" applyNumberFormat="1" applyFont="1" applyFill="1" applyBorder="1"/>
    <xf numFmtId="165" fontId="10" fillId="4" borderId="5" xfId="0" applyNumberFormat="1" applyFont="1" applyFill="1" applyBorder="1"/>
    <xf numFmtId="165" fontId="10" fillId="4" borderId="6" xfId="0" applyNumberFormat="1" applyFont="1" applyFill="1" applyBorder="1"/>
    <xf numFmtId="165" fontId="10" fillId="4" borderId="17" xfId="0" applyNumberFormat="1" applyFont="1" applyFill="1" applyBorder="1"/>
    <xf numFmtId="165" fontId="10" fillId="4" borderId="19" xfId="0" applyNumberFormat="1" applyFont="1" applyFill="1" applyBorder="1"/>
  </cellXfs>
  <cellStyles count="4">
    <cellStyle name="Euro" xfId="1"/>
    <cellStyle name="Link" xfId="2" builtinId="8"/>
    <cellStyle name="Standard" xfId="0" builtinId="0"/>
    <cellStyle name="Währung" xfId="3" builtinId="4"/>
  </cellStyles>
  <dxfs count="3">
    <dxf>
      <font>
        <color rgb="FFFEF9E6"/>
      </font>
    </dxf>
    <dxf>
      <font>
        <color rgb="FFFEF9E6"/>
      </font>
    </dxf>
    <dxf>
      <font>
        <color rgb="FFFEF9E6"/>
      </font>
    </dxf>
  </dxfs>
  <tableStyles count="0" defaultTableStyle="TableStyleMedium9" defaultPivotStyle="PivotStyleLight16"/>
  <colors>
    <mruColors>
      <color rgb="FFF6BE00"/>
      <color rgb="FF00558C"/>
      <color rgb="FFFEF9E6"/>
      <color rgb="FFFCEC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J103"/>
  <sheetViews>
    <sheetView showGridLines="0" tabSelected="1" view="pageBreakPreview" zoomScale="85" zoomScaleNormal="75" zoomScaleSheetLayoutView="85" workbookViewId="0">
      <selection activeCell="A17" sqref="A17:I17"/>
    </sheetView>
  </sheetViews>
  <sheetFormatPr baseColWidth="10" defaultRowHeight="14.25" x14ac:dyDescent="0.2"/>
  <cols>
    <col min="1" max="1" width="40.7109375" style="1" customWidth="1"/>
    <col min="2" max="2" width="15.5703125" style="1" customWidth="1"/>
    <col min="3" max="3" width="11.85546875" style="1" customWidth="1"/>
    <col min="4" max="5" width="11.42578125" style="1"/>
    <col min="6" max="6" width="50" style="1" customWidth="1"/>
    <col min="7" max="8" width="13.140625" style="1" customWidth="1"/>
    <col min="9" max="9" width="12.42578125" style="1" customWidth="1"/>
    <col min="10" max="16384" width="11.42578125" style="1"/>
  </cols>
  <sheetData>
    <row r="1" spans="1:9" ht="31.5" customHeight="1" x14ac:dyDescent="0.4">
      <c r="A1" s="11" t="s">
        <v>103</v>
      </c>
      <c r="E1" s="2"/>
      <c r="F1" s="3"/>
    </row>
    <row r="2" spans="1:9" ht="31.5" customHeight="1" x14ac:dyDescent="0.2">
      <c r="A2" s="12" t="s">
        <v>104</v>
      </c>
      <c r="E2" s="2"/>
      <c r="F2" s="3"/>
    </row>
    <row r="3" spans="1:9" ht="23.25" customHeight="1" thickBot="1" x14ac:dyDescent="0.25">
      <c r="A3" s="3"/>
      <c r="B3" s="4"/>
      <c r="E3" s="5"/>
      <c r="F3" s="4"/>
    </row>
    <row r="4" spans="1:9" ht="18" customHeight="1" x14ac:dyDescent="0.2">
      <c r="A4" s="27" t="s">
        <v>0</v>
      </c>
      <c r="B4" s="82"/>
      <c r="C4" s="82"/>
      <c r="D4" s="82"/>
      <c r="E4" s="82"/>
      <c r="F4" s="29" t="s">
        <v>7</v>
      </c>
      <c r="G4" s="83"/>
      <c r="H4" s="84"/>
      <c r="I4" s="85"/>
    </row>
    <row r="5" spans="1:9" ht="18" customHeight="1" x14ac:dyDescent="0.2">
      <c r="A5" s="28" t="s">
        <v>1</v>
      </c>
      <c r="B5" s="65"/>
      <c r="C5" s="65"/>
      <c r="D5" s="65"/>
      <c r="E5" s="65"/>
      <c r="F5" s="30" t="s">
        <v>2</v>
      </c>
      <c r="G5" s="86"/>
      <c r="H5" s="87"/>
      <c r="I5" s="88"/>
    </row>
    <row r="6" spans="1:9" ht="18" customHeight="1" x14ac:dyDescent="0.2">
      <c r="A6" s="28" t="s">
        <v>3</v>
      </c>
      <c r="B6" s="65"/>
      <c r="C6" s="65"/>
      <c r="D6" s="65"/>
      <c r="E6" s="65"/>
      <c r="F6" s="66"/>
      <c r="G6" s="66"/>
      <c r="H6" s="66"/>
      <c r="I6" s="70"/>
    </row>
    <row r="7" spans="1:9" ht="18" customHeight="1" x14ac:dyDescent="0.2">
      <c r="A7" s="28" t="s">
        <v>6</v>
      </c>
      <c r="B7" s="66"/>
      <c r="C7" s="66"/>
      <c r="D7" s="66"/>
      <c r="E7" s="66"/>
      <c r="F7" s="66"/>
      <c r="G7" s="66"/>
      <c r="H7" s="66"/>
      <c r="I7" s="70"/>
    </row>
    <row r="8" spans="1:9" ht="18" customHeight="1" x14ac:dyDescent="0.2">
      <c r="A8" s="67" t="s">
        <v>14</v>
      </c>
      <c r="B8" s="68"/>
      <c r="C8" s="68"/>
      <c r="D8" s="68"/>
      <c r="E8" s="68"/>
      <c r="F8" s="71" t="s">
        <v>5</v>
      </c>
      <c r="G8" s="71"/>
      <c r="H8" s="71"/>
      <c r="I8" s="72"/>
    </row>
    <row r="9" spans="1:9" ht="18" customHeight="1" x14ac:dyDescent="0.2">
      <c r="A9" s="67" t="s">
        <v>15</v>
      </c>
      <c r="B9" s="68"/>
      <c r="C9" s="68"/>
      <c r="D9" s="13"/>
      <c r="E9" s="31" t="s">
        <v>13</v>
      </c>
      <c r="F9" s="80"/>
      <c r="G9" s="80"/>
      <c r="H9" s="80"/>
      <c r="I9" s="81"/>
    </row>
    <row r="10" spans="1:9" ht="18" customHeight="1" x14ac:dyDescent="0.2">
      <c r="A10" s="28" t="s">
        <v>9</v>
      </c>
      <c r="B10" s="69"/>
      <c r="C10" s="69"/>
      <c r="D10" s="69"/>
      <c r="E10" s="69"/>
      <c r="F10" s="80"/>
      <c r="G10" s="80"/>
      <c r="H10" s="80"/>
      <c r="I10" s="81"/>
    </row>
    <row r="11" spans="1:9" ht="18" customHeight="1" x14ac:dyDescent="0.2">
      <c r="A11" s="28" t="s">
        <v>4</v>
      </c>
      <c r="B11" s="80"/>
      <c r="C11" s="80"/>
      <c r="D11" s="80"/>
      <c r="E11" s="80"/>
      <c r="F11" s="80"/>
      <c r="G11" s="80"/>
      <c r="H11" s="80"/>
      <c r="I11" s="81"/>
    </row>
    <row r="12" spans="1:9" ht="18" customHeight="1" x14ac:dyDescent="0.2">
      <c r="A12" s="67" t="s">
        <v>96</v>
      </c>
      <c r="B12" s="71"/>
      <c r="C12" s="71"/>
      <c r="D12" s="71"/>
      <c r="E12" s="71"/>
      <c r="F12" s="71"/>
      <c r="G12" s="71"/>
      <c r="H12" s="71"/>
      <c r="I12" s="72"/>
    </row>
    <row r="13" spans="1:9" ht="18" customHeight="1" x14ac:dyDescent="0.2">
      <c r="A13" s="75"/>
      <c r="B13" s="76"/>
      <c r="C13" s="76"/>
      <c r="D13" s="76"/>
      <c r="E13" s="76"/>
      <c r="F13" s="76"/>
      <c r="G13" s="76"/>
      <c r="H13" s="76"/>
      <c r="I13" s="77"/>
    </row>
    <row r="14" spans="1:9" ht="18" customHeight="1" x14ac:dyDescent="0.2">
      <c r="A14" s="75"/>
      <c r="B14" s="76"/>
      <c r="C14" s="76"/>
      <c r="D14" s="76"/>
      <c r="E14" s="76"/>
      <c r="F14" s="76"/>
      <c r="G14" s="76"/>
      <c r="H14" s="76"/>
      <c r="I14" s="77"/>
    </row>
    <row r="15" spans="1:9" ht="18" customHeight="1" x14ac:dyDescent="0.2">
      <c r="A15" s="75"/>
      <c r="B15" s="76"/>
      <c r="C15" s="76"/>
      <c r="D15" s="76"/>
      <c r="E15" s="76"/>
      <c r="F15" s="76"/>
      <c r="G15" s="76"/>
      <c r="H15" s="76"/>
      <c r="I15" s="77"/>
    </row>
    <row r="16" spans="1:9" ht="18" customHeight="1" x14ac:dyDescent="0.2">
      <c r="A16" s="75"/>
      <c r="B16" s="76"/>
      <c r="C16" s="76"/>
      <c r="D16" s="76"/>
      <c r="E16" s="76"/>
      <c r="F16" s="76"/>
      <c r="G16" s="76"/>
      <c r="H16" s="76"/>
      <c r="I16" s="77"/>
    </row>
    <row r="17" spans="1:9" ht="18" customHeight="1" x14ac:dyDescent="0.2">
      <c r="A17" s="75"/>
      <c r="B17" s="76"/>
      <c r="C17" s="76"/>
      <c r="D17" s="76"/>
      <c r="E17" s="76"/>
      <c r="F17" s="76"/>
      <c r="G17" s="76"/>
      <c r="H17" s="76"/>
      <c r="I17" s="77"/>
    </row>
    <row r="18" spans="1:9" ht="18" customHeight="1" x14ac:dyDescent="0.2">
      <c r="A18" s="28" t="s">
        <v>61</v>
      </c>
      <c r="B18" s="53">
        <v>0</v>
      </c>
      <c r="C18" s="31"/>
      <c r="D18" s="51"/>
      <c r="E18" s="78" t="s">
        <v>106</v>
      </c>
      <c r="F18" s="78"/>
      <c r="G18" s="78"/>
      <c r="H18" s="78"/>
      <c r="I18" s="79"/>
    </row>
    <row r="19" spans="1:9" ht="18" customHeight="1" x14ac:dyDescent="0.2">
      <c r="A19" s="28" t="s">
        <v>105</v>
      </c>
      <c r="B19" s="54">
        <f>IF(G4&lt;=30,30,IF(G4&gt;30,60))</f>
        <v>30</v>
      </c>
      <c r="C19" s="31"/>
      <c r="D19" s="61" t="s">
        <v>60</v>
      </c>
      <c r="E19" s="96"/>
      <c r="F19" s="96"/>
      <c r="G19" s="96"/>
      <c r="H19" s="96"/>
      <c r="I19" s="97"/>
    </row>
    <row r="20" spans="1:9" ht="18" customHeight="1" x14ac:dyDescent="0.2">
      <c r="A20" s="28" t="s">
        <v>105</v>
      </c>
      <c r="B20" s="54" t="b">
        <f>IF(G4&gt;60,30)</f>
        <v>0</v>
      </c>
      <c r="C20" s="31"/>
      <c r="D20" s="61"/>
      <c r="E20" s="96"/>
      <c r="F20" s="96"/>
      <c r="G20" s="96"/>
      <c r="H20" s="96"/>
      <c r="I20" s="97"/>
    </row>
    <row r="21" spans="1:9" ht="18" hidden="1" customHeight="1" thickBot="1" x14ac:dyDescent="0.25">
      <c r="A21" s="14"/>
      <c r="B21" s="21"/>
      <c r="C21" s="21"/>
      <c r="D21" s="15"/>
      <c r="E21" s="15"/>
      <c r="F21" s="15"/>
      <c r="G21" s="15"/>
      <c r="H21" s="15"/>
      <c r="I21" s="16"/>
    </row>
    <row r="22" spans="1:9" ht="18" customHeight="1" x14ac:dyDescent="0.2">
      <c r="A22" s="91"/>
      <c r="B22" s="92"/>
      <c r="C22" s="92"/>
      <c r="D22" s="92"/>
      <c r="E22" s="93"/>
      <c r="F22" s="89" t="s">
        <v>97</v>
      </c>
      <c r="G22" s="89"/>
      <c r="H22" s="89"/>
      <c r="I22" s="90"/>
    </row>
    <row r="23" spans="1:9" ht="18" customHeight="1" x14ac:dyDescent="0.2">
      <c r="A23" s="73" t="s">
        <v>16</v>
      </c>
      <c r="B23" s="74"/>
      <c r="C23" s="32" t="s">
        <v>12</v>
      </c>
      <c r="D23" s="32" t="s">
        <v>11</v>
      </c>
      <c r="E23" s="32" t="s">
        <v>8</v>
      </c>
      <c r="F23" s="33" t="s">
        <v>10</v>
      </c>
      <c r="G23" s="32" t="s">
        <v>12</v>
      </c>
      <c r="H23" s="32" t="s">
        <v>11</v>
      </c>
      <c r="I23" s="34" t="s">
        <v>8</v>
      </c>
    </row>
    <row r="24" spans="1:9" ht="18" customHeight="1" x14ac:dyDescent="0.2">
      <c r="A24" s="57" t="s">
        <v>44</v>
      </c>
      <c r="B24" s="58"/>
      <c r="C24" s="35">
        <v>1.4</v>
      </c>
      <c r="D24" s="17"/>
      <c r="E24" s="101">
        <f>C24*D24</f>
        <v>0</v>
      </c>
      <c r="F24" s="36" t="s">
        <v>71</v>
      </c>
      <c r="G24" s="35">
        <v>1.3</v>
      </c>
      <c r="H24" s="17"/>
      <c r="I24" s="102">
        <f>G24*H24-J24</f>
        <v>0</v>
      </c>
    </row>
    <row r="25" spans="1:9" ht="18" customHeight="1" x14ac:dyDescent="0.2">
      <c r="A25" s="59" t="s">
        <v>43</v>
      </c>
      <c r="B25" s="60"/>
      <c r="C25" s="35">
        <v>1.4</v>
      </c>
      <c r="D25" s="17"/>
      <c r="E25" s="101">
        <f t="shared" ref="E25:E37" si="0">C25*D25</f>
        <v>0</v>
      </c>
      <c r="F25" s="36" t="s">
        <v>72</v>
      </c>
      <c r="G25" s="35">
        <v>1.3</v>
      </c>
      <c r="H25" s="17"/>
      <c r="I25" s="102">
        <f t="shared" ref="I25:I37" si="1">G25*H25-J25</f>
        <v>0</v>
      </c>
    </row>
    <row r="26" spans="1:9" ht="18" customHeight="1" x14ac:dyDescent="0.2">
      <c r="A26" s="59" t="s">
        <v>42</v>
      </c>
      <c r="B26" s="60"/>
      <c r="C26" s="35">
        <v>1.5</v>
      </c>
      <c r="D26" s="17"/>
      <c r="E26" s="101">
        <f t="shared" si="0"/>
        <v>0</v>
      </c>
      <c r="F26" s="36" t="s">
        <v>73</v>
      </c>
      <c r="G26" s="35">
        <v>1.3</v>
      </c>
      <c r="H26" s="17"/>
      <c r="I26" s="102">
        <f t="shared" si="1"/>
        <v>0</v>
      </c>
    </row>
    <row r="27" spans="1:9" ht="18" customHeight="1" x14ac:dyDescent="0.2">
      <c r="A27" s="57" t="s">
        <v>98</v>
      </c>
      <c r="B27" s="58"/>
      <c r="C27" s="35">
        <v>1.5</v>
      </c>
      <c r="D27" s="17"/>
      <c r="E27" s="101">
        <f t="shared" si="0"/>
        <v>0</v>
      </c>
      <c r="F27" s="36" t="s">
        <v>74</v>
      </c>
      <c r="G27" s="35">
        <v>1</v>
      </c>
      <c r="H27" s="17"/>
      <c r="I27" s="102">
        <f t="shared" si="1"/>
        <v>0</v>
      </c>
    </row>
    <row r="28" spans="1:9" ht="18" customHeight="1" x14ac:dyDescent="0.2">
      <c r="A28" s="57" t="s">
        <v>100</v>
      </c>
      <c r="B28" s="58"/>
      <c r="C28" s="35">
        <v>2.1</v>
      </c>
      <c r="D28" s="17"/>
      <c r="E28" s="101">
        <f t="shared" si="0"/>
        <v>0</v>
      </c>
      <c r="F28" s="36" t="s">
        <v>75</v>
      </c>
      <c r="G28" s="35">
        <v>1</v>
      </c>
      <c r="H28" s="17"/>
      <c r="I28" s="102">
        <f t="shared" si="1"/>
        <v>0</v>
      </c>
    </row>
    <row r="29" spans="1:9" ht="18" customHeight="1" x14ac:dyDescent="0.2">
      <c r="A29" s="57"/>
      <c r="B29" s="58"/>
      <c r="C29" s="35"/>
      <c r="D29" s="17"/>
      <c r="E29" s="101">
        <f t="shared" si="0"/>
        <v>0</v>
      </c>
      <c r="F29" s="36" t="s">
        <v>76</v>
      </c>
      <c r="G29" s="35">
        <v>1</v>
      </c>
      <c r="H29" s="17"/>
      <c r="I29" s="102">
        <f t="shared" si="1"/>
        <v>0</v>
      </c>
    </row>
    <row r="30" spans="1:9" ht="18" customHeight="1" x14ac:dyDescent="0.2">
      <c r="A30" s="57"/>
      <c r="B30" s="58"/>
      <c r="C30" s="35"/>
      <c r="D30" s="17"/>
      <c r="E30" s="101">
        <f t="shared" si="0"/>
        <v>0</v>
      </c>
      <c r="F30" s="36" t="s">
        <v>77</v>
      </c>
      <c r="G30" s="35">
        <v>1.7</v>
      </c>
      <c r="H30" s="17"/>
      <c r="I30" s="102">
        <f t="shared" si="1"/>
        <v>0</v>
      </c>
    </row>
    <row r="31" spans="1:9" ht="18" customHeight="1" x14ac:dyDescent="0.2">
      <c r="A31" s="57"/>
      <c r="B31" s="58"/>
      <c r="C31" s="35"/>
      <c r="D31" s="17"/>
      <c r="E31" s="101">
        <f t="shared" si="0"/>
        <v>0</v>
      </c>
      <c r="F31" s="36" t="s">
        <v>78</v>
      </c>
      <c r="G31" s="35">
        <v>1.4</v>
      </c>
      <c r="H31" s="17"/>
      <c r="I31" s="102">
        <f t="shared" si="1"/>
        <v>0</v>
      </c>
    </row>
    <row r="32" spans="1:9" ht="18" customHeight="1" x14ac:dyDescent="0.2">
      <c r="A32" s="62" t="s">
        <v>107</v>
      </c>
      <c r="B32" s="63"/>
      <c r="C32" s="63"/>
      <c r="D32" s="63"/>
      <c r="E32" s="63"/>
      <c r="F32" s="36" t="s">
        <v>79</v>
      </c>
      <c r="G32" s="35">
        <v>1.4</v>
      </c>
      <c r="H32" s="17"/>
      <c r="I32" s="102">
        <f t="shared" si="1"/>
        <v>0</v>
      </c>
    </row>
    <row r="33" spans="1:9" ht="18" customHeight="1" x14ac:dyDescent="0.2">
      <c r="A33" s="57" t="s">
        <v>45</v>
      </c>
      <c r="B33" s="58"/>
      <c r="C33" s="35">
        <v>0.6</v>
      </c>
      <c r="D33" s="17"/>
      <c r="E33" s="101">
        <f t="shared" si="0"/>
        <v>0</v>
      </c>
      <c r="F33" s="36" t="s">
        <v>80</v>
      </c>
      <c r="G33" s="35">
        <v>1.4</v>
      </c>
      <c r="H33" s="17"/>
      <c r="I33" s="102">
        <f t="shared" si="1"/>
        <v>0</v>
      </c>
    </row>
    <row r="34" spans="1:9" ht="18" customHeight="1" x14ac:dyDescent="0.2">
      <c r="A34" s="59" t="s">
        <v>64</v>
      </c>
      <c r="B34" s="60"/>
      <c r="C34" s="35">
        <v>0.65</v>
      </c>
      <c r="D34" s="17"/>
      <c r="E34" s="101">
        <f t="shared" si="0"/>
        <v>0</v>
      </c>
      <c r="F34" s="36" t="s">
        <v>81</v>
      </c>
      <c r="G34" s="35">
        <v>1.8</v>
      </c>
      <c r="H34" s="17"/>
      <c r="I34" s="102">
        <f t="shared" si="1"/>
        <v>0</v>
      </c>
    </row>
    <row r="35" spans="1:9" ht="18" customHeight="1" x14ac:dyDescent="0.2">
      <c r="A35" s="57" t="s">
        <v>99</v>
      </c>
      <c r="B35" s="58"/>
      <c r="C35" s="35">
        <v>1.1000000000000001</v>
      </c>
      <c r="D35" s="17"/>
      <c r="E35" s="101">
        <f t="shared" si="0"/>
        <v>0</v>
      </c>
      <c r="F35" s="36" t="s">
        <v>82</v>
      </c>
      <c r="G35" s="35">
        <v>1.5</v>
      </c>
      <c r="H35" s="17"/>
      <c r="I35" s="102">
        <f t="shared" si="1"/>
        <v>0</v>
      </c>
    </row>
    <row r="36" spans="1:9" ht="18" customHeight="1" x14ac:dyDescent="0.2">
      <c r="A36" s="57" t="s">
        <v>62</v>
      </c>
      <c r="B36" s="58"/>
      <c r="C36" s="35">
        <v>1.05</v>
      </c>
      <c r="D36" s="17"/>
      <c r="E36" s="101">
        <f t="shared" si="0"/>
        <v>0</v>
      </c>
      <c r="F36" s="36" t="s">
        <v>83</v>
      </c>
      <c r="G36" s="35">
        <v>1.5</v>
      </c>
      <c r="H36" s="17"/>
      <c r="I36" s="102">
        <f t="shared" si="1"/>
        <v>0</v>
      </c>
    </row>
    <row r="37" spans="1:9" ht="18" customHeight="1" x14ac:dyDescent="0.2">
      <c r="A37" s="57" t="s">
        <v>30</v>
      </c>
      <c r="B37" s="58"/>
      <c r="C37" s="35">
        <v>2.1</v>
      </c>
      <c r="D37" s="17"/>
      <c r="E37" s="101">
        <f t="shared" si="0"/>
        <v>0</v>
      </c>
      <c r="F37" s="36" t="s">
        <v>84</v>
      </c>
      <c r="G37" s="35">
        <v>1.5</v>
      </c>
      <c r="H37" s="17"/>
      <c r="I37" s="102">
        <f t="shared" si="1"/>
        <v>0</v>
      </c>
    </row>
    <row r="38" spans="1:9" ht="18" customHeight="1" x14ac:dyDescent="0.2">
      <c r="A38" s="57" t="s">
        <v>63</v>
      </c>
      <c r="B38" s="58"/>
      <c r="C38" s="35">
        <v>2.1</v>
      </c>
      <c r="D38" s="17"/>
      <c r="E38" s="101">
        <f>C38*D38</f>
        <v>0</v>
      </c>
      <c r="F38" s="36"/>
      <c r="G38" s="35"/>
      <c r="H38" s="17"/>
      <c r="I38" s="102">
        <f>G38*H38</f>
        <v>0</v>
      </c>
    </row>
    <row r="39" spans="1:9" ht="18" customHeight="1" x14ac:dyDescent="0.2">
      <c r="A39" s="62" t="s">
        <v>50</v>
      </c>
      <c r="B39" s="63"/>
      <c r="C39" s="63"/>
      <c r="D39" s="63"/>
      <c r="E39" s="63"/>
      <c r="F39" s="94" t="s">
        <v>58</v>
      </c>
      <c r="G39" s="94"/>
      <c r="H39" s="94"/>
      <c r="I39" s="95"/>
    </row>
    <row r="40" spans="1:9" ht="18" customHeight="1" x14ac:dyDescent="0.2">
      <c r="A40" s="57" t="s">
        <v>67</v>
      </c>
      <c r="B40" s="58"/>
      <c r="C40" s="35">
        <v>0.6</v>
      </c>
      <c r="D40" s="17"/>
      <c r="E40" s="101">
        <f>D40*C40</f>
        <v>0</v>
      </c>
      <c r="F40" s="37" t="s">
        <v>19</v>
      </c>
      <c r="G40" s="35">
        <v>12</v>
      </c>
      <c r="H40" s="17"/>
      <c r="I40" s="100">
        <f>G40*H40</f>
        <v>0</v>
      </c>
    </row>
    <row r="41" spans="1:9" ht="18" customHeight="1" x14ac:dyDescent="0.2">
      <c r="A41" s="57" t="s">
        <v>17</v>
      </c>
      <c r="B41" s="58"/>
      <c r="C41" s="35">
        <v>0.9</v>
      </c>
      <c r="D41" s="17"/>
      <c r="E41" s="101">
        <f t="shared" ref="E41:E51" si="2">D41*C41</f>
        <v>0</v>
      </c>
      <c r="F41" s="37" t="s">
        <v>20</v>
      </c>
      <c r="G41" s="35">
        <v>24</v>
      </c>
      <c r="H41" s="17"/>
      <c r="I41" s="100">
        <f>G41*H41</f>
        <v>0</v>
      </c>
    </row>
    <row r="42" spans="1:9" ht="18" customHeight="1" x14ac:dyDescent="0.2">
      <c r="A42" s="57" t="s">
        <v>36</v>
      </c>
      <c r="B42" s="58"/>
      <c r="C42" s="35">
        <v>0.9</v>
      </c>
      <c r="D42" s="17"/>
      <c r="E42" s="101">
        <f t="shared" si="2"/>
        <v>0</v>
      </c>
      <c r="F42" s="37" t="s">
        <v>85</v>
      </c>
      <c r="G42" s="35">
        <v>16</v>
      </c>
      <c r="H42" s="17"/>
      <c r="I42" s="100">
        <f>G42*H42</f>
        <v>0</v>
      </c>
    </row>
    <row r="43" spans="1:9" ht="18" customHeight="1" x14ac:dyDescent="0.2">
      <c r="A43" s="57" t="s">
        <v>21</v>
      </c>
      <c r="B43" s="58"/>
      <c r="C43" s="35">
        <v>9.4</v>
      </c>
      <c r="D43" s="17"/>
      <c r="E43" s="101">
        <f t="shared" si="2"/>
        <v>0</v>
      </c>
      <c r="F43" s="37"/>
      <c r="G43" s="35"/>
      <c r="H43" s="17"/>
      <c r="I43" s="100">
        <f t="shared" ref="I43:I51" si="3">G43*H43</f>
        <v>0</v>
      </c>
    </row>
    <row r="44" spans="1:9" ht="18" customHeight="1" x14ac:dyDescent="0.2">
      <c r="A44" s="57" t="s">
        <v>22</v>
      </c>
      <c r="B44" s="58"/>
      <c r="C44" s="35">
        <v>5.2</v>
      </c>
      <c r="D44" s="17"/>
      <c r="E44" s="101">
        <f t="shared" si="2"/>
        <v>0</v>
      </c>
      <c r="F44" s="94" t="s">
        <v>108</v>
      </c>
      <c r="G44" s="94"/>
      <c r="H44" s="94"/>
      <c r="I44" s="95"/>
    </row>
    <row r="45" spans="1:9" ht="18" customHeight="1" x14ac:dyDescent="0.2">
      <c r="A45" s="57" t="s">
        <v>49</v>
      </c>
      <c r="B45" s="58"/>
      <c r="C45" s="35">
        <v>1.6</v>
      </c>
      <c r="D45" s="17"/>
      <c r="E45" s="101">
        <f t="shared" si="2"/>
        <v>0</v>
      </c>
      <c r="F45" s="37" t="s">
        <v>86</v>
      </c>
      <c r="G45" s="35">
        <v>30</v>
      </c>
      <c r="H45" s="17"/>
      <c r="I45" s="102">
        <f t="shared" si="3"/>
        <v>0</v>
      </c>
    </row>
    <row r="46" spans="1:9" ht="18" customHeight="1" x14ac:dyDescent="0.2">
      <c r="A46" s="57" t="s">
        <v>65</v>
      </c>
      <c r="B46" s="58"/>
      <c r="C46" s="35">
        <v>2.1</v>
      </c>
      <c r="D46" s="17"/>
      <c r="E46" s="101">
        <f t="shared" si="2"/>
        <v>0</v>
      </c>
      <c r="F46" s="37" t="s">
        <v>101</v>
      </c>
      <c r="G46" s="35">
        <v>8</v>
      </c>
      <c r="H46" s="18"/>
      <c r="I46" s="102">
        <f t="shared" si="3"/>
        <v>0</v>
      </c>
    </row>
    <row r="47" spans="1:9" ht="18" customHeight="1" x14ac:dyDescent="0.2">
      <c r="A47" s="57" t="s">
        <v>56</v>
      </c>
      <c r="B47" s="58"/>
      <c r="C47" s="35">
        <v>13</v>
      </c>
      <c r="D47" s="17"/>
      <c r="E47" s="101">
        <f t="shared" si="2"/>
        <v>0</v>
      </c>
      <c r="F47" s="37"/>
      <c r="G47" s="35"/>
      <c r="H47" s="18"/>
      <c r="I47" s="102">
        <f t="shared" si="3"/>
        <v>0</v>
      </c>
    </row>
    <row r="48" spans="1:9" ht="18" customHeight="1" x14ac:dyDescent="0.2">
      <c r="A48" s="57" t="s">
        <v>57</v>
      </c>
      <c r="B48" s="58"/>
      <c r="C48" s="35">
        <v>7.1</v>
      </c>
      <c r="D48" s="17"/>
      <c r="E48" s="101">
        <f t="shared" si="2"/>
        <v>0</v>
      </c>
      <c r="F48" s="37"/>
      <c r="G48" s="35"/>
      <c r="H48" s="17"/>
      <c r="I48" s="102">
        <f t="shared" si="3"/>
        <v>0</v>
      </c>
    </row>
    <row r="49" spans="1:10" ht="18" customHeight="1" x14ac:dyDescent="0.2">
      <c r="A49" s="57" t="s">
        <v>46</v>
      </c>
      <c r="B49" s="58"/>
      <c r="C49" s="35">
        <v>0.9</v>
      </c>
      <c r="D49" s="17"/>
      <c r="E49" s="101">
        <f t="shared" si="2"/>
        <v>0</v>
      </c>
      <c r="F49" s="37"/>
      <c r="G49" s="35"/>
      <c r="H49" s="17"/>
      <c r="I49" s="102">
        <f t="shared" si="3"/>
        <v>0</v>
      </c>
    </row>
    <row r="50" spans="1:10" ht="18" customHeight="1" x14ac:dyDescent="0.2">
      <c r="A50" s="57" t="s">
        <v>47</v>
      </c>
      <c r="B50" s="58"/>
      <c r="C50" s="35">
        <v>2</v>
      </c>
      <c r="D50" s="17"/>
      <c r="E50" s="101">
        <f t="shared" si="2"/>
        <v>0</v>
      </c>
      <c r="F50" s="37"/>
      <c r="G50" s="35"/>
      <c r="H50" s="17"/>
      <c r="I50" s="102">
        <f t="shared" si="3"/>
        <v>0</v>
      </c>
    </row>
    <row r="51" spans="1:10" ht="18" customHeight="1" x14ac:dyDescent="0.2">
      <c r="A51" s="57" t="s">
        <v>48</v>
      </c>
      <c r="B51" s="58"/>
      <c r="C51" s="35">
        <v>2</v>
      </c>
      <c r="D51" s="17"/>
      <c r="E51" s="101">
        <f t="shared" si="2"/>
        <v>0</v>
      </c>
      <c r="F51" s="37"/>
      <c r="G51" s="35"/>
      <c r="H51" s="17"/>
      <c r="I51" s="102">
        <f t="shared" si="3"/>
        <v>0</v>
      </c>
    </row>
    <row r="52" spans="1:10" ht="18" customHeight="1" x14ac:dyDescent="0.2">
      <c r="A52" s="62" t="s">
        <v>18</v>
      </c>
      <c r="B52" s="63"/>
      <c r="C52" s="63"/>
      <c r="D52" s="63"/>
      <c r="E52" s="63"/>
      <c r="F52" s="63" t="s">
        <v>59</v>
      </c>
      <c r="G52" s="63"/>
      <c r="H52" s="63"/>
      <c r="I52" s="64"/>
    </row>
    <row r="53" spans="1:10" ht="18" customHeight="1" x14ac:dyDescent="0.2">
      <c r="A53" s="57" t="s">
        <v>35</v>
      </c>
      <c r="B53" s="58"/>
      <c r="C53" s="35">
        <v>1.9</v>
      </c>
      <c r="D53" s="17"/>
      <c r="E53" s="101">
        <f>D53*C53</f>
        <v>0</v>
      </c>
      <c r="F53" s="37" t="s">
        <v>87</v>
      </c>
      <c r="G53" s="41">
        <v>1.5</v>
      </c>
      <c r="H53" s="19"/>
      <c r="I53" s="102">
        <f>G53*H53</f>
        <v>0</v>
      </c>
    </row>
    <row r="54" spans="1:10" ht="18" customHeight="1" x14ac:dyDescent="0.2">
      <c r="A54" s="57" t="s">
        <v>51</v>
      </c>
      <c r="B54" s="58"/>
      <c r="C54" s="35">
        <v>1.35</v>
      </c>
      <c r="D54" s="17"/>
      <c r="E54" s="101">
        <f t="shared" ref="E54:E58" si="4">D54*C54</f>
        <v>0</v>
      </c>
      <c r="F54" s="37" t="s">
        <v>88</v>
      </c>
      <c r="G54" s="42">
        <v>1.5</v>
      </c>
      <c r="H54" s="17"/>
      <c r="I54" s="102">
        <f>G54*H54</f>
        <v>0</v>
      </c>
      <c r="J54" s="6"/>
    </row>
    <row r="55" spans="1:10" ht="18" customHeight="1" x14ac:dyDescent="0.2">
      <c r="A55" s="57" t="s">
        <v>32</v>
      </c>
      <c r="B55" s="58"/>
      <c r="C55" s="35">
        <v>0.4</v>
      </c>
      <c r="D55" s="17"/>
      <c r="E55" s="101">
        <f>D55*C55</f>
        <v>0</v>
      </c>
      <c r="F55" s="37" t="s">
        <v>102</v>
      </c>
      <c r="G55" s="42">
        <v>17.8</v>
      </c>
      <c r="H55" s="17"/>
      <c r="I55" s="102">
        <f>G55*H55</f>
        <v>0</v>
      </c>
      <c r="J55" s="6"/>
    </row>
    <row r="56" spans="1:10" ht="18" customHeight="1" x14ac:dyDescent="0.2">
      <c r="A56" s="57" t="s">
        <v>31</v>
      </c>
      <c r="B56" s="58"/>
      <c r="C56" s="35">
        <v>1.8</v>
      </c>
      <c r="D56" s="17"/>
      <c r="E56" s="101">
        <f t="shared" si="4"/>
        <v>0</v>
      </c>
      <c r="F56" s="37" t="s">
        <v>89</v>
      </c>
      <c r="G56" s="43">
        <v>15.5</v>
      </c>
      <c r="H56" s="17"/>
      <c r="I56" s="102">
        <f>G56*H56</f>
        <v>0</v>
      </c>
      <c r="J56" s="7"/>
    </row>
    <row r="57" spans="1:10" ht="18" customHeight="1" x14ac:dyDescent="0.2">
      <c r="A57" s="57" t="s">
        <v>52</v>
      </c>
      <c r="B57" s="58"/>
      <c r="C57" s="35">
        <v>2</v>
      </c>
      <c r="D57" s="17"/>
      <c r="E57" s="101">
        <f t="shared" si="4"/>
        <v>0</v>
      </c>
      <c r="F57" s="37" t="s">
        <v>90</v>
      </c>
      <c r="G57" s="44">
        <v>16.899999999999999</v>
      </c>
      <c r="H57" s="17"/>
      <c r="I57" s="102">
        <f>G57*H57</f>
        <v>0</v>
      </c>
    </row>
    <row r="58" spans="1:10" ht="18" customHeight="1" x14ac:dyDescent="0.2">
      <c r="A58" s="57" t="s">
        <v>53</v>
      </c>
      <c r="B58" s="58"/>
      <c r="C58" s="35">
        <v>2.25</v>
      </c>
      <c r="D58" s="17"/>
      <c r="E58" s="101">
        <f t="shared" si="4"/>
        <v>0</v>
      </c>
      <c r="F58" s="63" t="s">
        <v>24</v>
      </c>
      <c r="G58" s="63"/>
      <c r="H58" s="63"/>
      <c r="I58" s="64"/>
    </row>
    <row r="59" spans="1:10" ht="18" customHeight="1" x14ac:dyDescent="0.2">
      <c r="A59" s="55" t="s">
        <v>66</v>
      </c>
      <c r="B59" s="56"/>
      <c r="C59" s="35">
        <v>1.9</v>
      </c>
      <c r="D59" s="20"/>
      <c r="E59" s="101">
        <f>D59*C59</f>
        <v>0</v>
      </c>
      <c r="F59" s="37" t="s">
        <v>25</v>
      </c>
      <c r="G59" s="35">
        <v>0.35</v>
      </c>
      <c r="H59" s="17"/>
      <c r="I59" s="102">
        <f>G59*H59</f>
        <v>0</v>
      </c>
    </row>
    <row r="60" spans="1:10" ht="18" customHeight="1" x14ac:dyDescent="0.2">
      <c r="A60" s="38" t="s">
        <v>68</v>
      </c>
      <c r="B60" s="39"/>
      <c r="C60" s="35">
        <v>2.2000000000000002</v>
      </c>
      <c r="D60" s="17"/>
      <c r="E60" s="101">
        <f>D60*C60</f>
        <v>0</v>
      </c>
      <c r="F60" s="37" t="s">
        <v>26</v>
      </c>
      <c r="G60" s="35">
        <v>0.65</v>
      </c>
      <c r="H60" s="17"/>
      <c r="I60" s="102">
        <f>G60*H60</f>
        <v>0</v>
      </c>
    </row>
    <row r="61" spans="1:10" ht="18" customHeight="1" x14ac:dyDescent="0.2">
      <c r="A61" s="55" t="s">
        <v>69</v>
      </c>
      <c r="B61" s="56"/>
      <c r="C61" s="35">
        <v>2.2000000000000002</v>
      </c>
      <c r="D61" s="17"/>
      <c r="E61" s="101">
        <f t="shared" ref="E61:E69" si="5">D61*C61</f>
        <v>0</v>
      </c>
      <c r="F61" s="37" t="s">
        <v>27</v>
      </c>
      <c r="G61" s="35">
        <v>0.5</v>
      </c>
      <c r="H61" s="17"/>
      <c r="I61" s="102">
        <f>G61*H61</f>
        <v>0</v>
      </c>
    </row>
    <row r="62" spans="1:10" ht="18" customHeight="1" x14ac:dyDescent="0.2">
      <c r="A62" s="55" t="s">
        <v>41</v>
      </c>
      <c r="B62" s="56"/>
      <c r="C62" s="35">
        <v>1.8</v>
      </c>
      <c r="D62" s="17"/>
      <c r="E62" s="101">
        <f t="shared" si="5"/>
        <v>0</v>
      </c>
      <c r="F62" s="37" t="s">
        <v>28</v>
      </c>
      <c r="G62" s="35">
        <v>0.3</v>
      </c>
      <c r="H62" s="17"/>
      <c r="I62" s="102">
        <f>G62*H62</f>
        <v>0</v>
      </c>
    </row>
    <row r="63" spans="1:10" ht="18" customHeight="1" x14ac:dyDescent="0.2">
      <c r="A63" s="55" t="s">
        <v>54</v>
      </c>
      <c r="B63" s="56"/>
      <c r="C63" s="35">
        <v>2</v>
      </c>
      <c r="D63" s="17"/>
      <c r="E63" s="101">
        <f t="shared" si="5"/>
        <v>0</v>
      </c>
      <c r="F63" s="37" t="s">
        <v>29</v>
      </c>
      <c r="G63" s="35">
        <v>0.3</v>
      </c>
      <c r="H63" s="17"/>
      <c r="I63" s="102">
        <f>G63*H63</f>
        <v>0</v>
      </c>
    </row>
    <row r="64" spans="1:10" ht="18" customHeight="1" x14ac:dyDescent="0.2">
      <c r="A64" s="55" t="s">
        <v>55</v>
      </c>
      <c r="B64" s="56"/>
      <c r="C64" s="35">
        <v>3.8</v>
      </c>
      <c r="D64" s="17"/>
      <c r="E64" s="101">
        <f t="shared" si="5"/>
        <v>0</v>
      </c>
      <c r="F64" s="63" t="s">
        <v>33</v>
      </c>
      <c r="G64" s="63"/>
      <c r="H64" s="63"/>
      <c r="I64" s="64"/>
    </row>
    <row r="65" spans="1:10" ht="18" customHeight="1" x14ac:dyDescent="0.2">
      <c r="A65" s="59" t="s">
        <v>70</v>
      </c>
      <c r="B65" s="60"/>
      <c r="C65" s="35">
        <v>4.5</v>
      </c>
      <c r="D65" s="17"/>
      <c r="E65" s="101">
        <f t="shared" si="5"/>
        <v>0</v>
      </c>
      <c r="F65" s="36" t="s">
        <v>40</v>
      </c>
      <c r="G65" s="45">
        <v>0.9</v>
      </c>
      <c r="H65" s="17"/>
      <c r="I65" s="102">
        <f>H65*G65</f>
        <v>0</v>
      </c>
    </row>
    <row r="66" spans="1:10" ht="18" customHeight="1" x14ac:dyDescent="0.2">
      <c r="A66" s="57" t="s">
        <v>23</v>
      </c>
      <c r="B66" s="58"/>
      <c r="C66" s="35">
        <v>3.5</v>
      </c>
      <c r="D66" s="17"/>
      <c r="E66" s="101">
        <f t="shared" si="5"/>
        <v>0</v>
      </c>
      <c r="F66" s="36" t="s">
        <v>39</v>
      </c>
      <c r="G66" s="45">
        <v>0.9</v>
      </c>
      <c r="H66" s="17"/>
      <c r="I66" s="102">
        <f>H66*G66</f>
        <v>0</v>
      </c>
    </row>
    <row r="67" spans="1:10" ht="18" customHeight="1" x14ac:dyDescent="0.2">
      <c r="A67" s="57"/>
      <c r="B67" s="58"/>
      <c r="C67" s="35"/>
      <c r="D67" s="17"/>
      <c r="E67" s="101">
        <f t="shared" si="5"/>
        <v>0</v>
      </c>
      <c r="F67" s="36" t="s">
        <v>37</v>
      </c>
      <c r="G67" s="45">
        <v>0.85</v>
      </c>
      <c r="H67" s="17"/>
      <c r="I67" s="102">
        <f>H67*G67</f>
        <v>0</v>
      </c>
    </row>
    <row r="68" spans="1:10" ht="20.25" customHeight="1" x14ac:dyDescent="0.2">
      <c r="A68" s="57"/>
      <c r="B68" s="58"/>
      <c r="C68" s="35"/>
      <c r="D68" s="17"/>
      <c r="E68" s="101">
        <f t="shared" si="5"/>
        <v>0</v>
      </c>
      <c r="F68" s="36" t="s">
        <v>38</v>
      </c>
      <c r="G68" s="46">
        <v>2</v>
      </c>
      <c r="H68" s="17"/>
      <c r="I68" s="102">
        <f>H68*G68</f>
        <v>0</v>
      </c>
    </row>
    <row r="69" spans="1:10" ht="20.25" customHeight="1" thickBot="1" x14ac:dyDescent="0.25">
      <c r="A69" s="98"/>
      <c r="B69" s="99"/>
      <c r="C69" s="40"/>
      <c r="D69" s="23"/>
      <c r="E69" s="103">
        <f t="shared" si="5"/>
        <v>0</v>
      </c>
      <c r="F69" s="47" t="s">
        <v>34</v>
      </c>
      <c r="G69" s="48">
        <v>0.85</v>
      </c>
      <c r="H69" s="23"/>
      <c r="I69" s="104">
        <f>H69*G69</f>
        <v>0</v>
      </c>
    </row>
    <row r="70" spans="1:10" ht="22.5" customHeight="1" thickBot="1" x14ac:dyDescent="0.25">
      <c r="C70" s="22"/>
      <c r="D70" s="26"/>
      <c r="E70" s="52">
        <f>SUM(E24:E69)</f>
        <v>0</v>
      </c>
      <c r="F70" s="25"/>
      <c r="I70" s="52">
        <f>SUM(I24:I69)</f>
        <v>0</v>
      </c>
      <c r="J70" s="24"/>
    </row>
    <row r="71" spans="1:10" x14ac:dyDescent="0.2">
      <c r="A71" s="1" t="s">
        <v>91</v>
      </c>
      <c r="B71" s="8">
        <f>IF(D18="X",0,B19+B20)</f>
        <v>30</v>
      </c>
      <c r="I71" s="22"/>
    </row>
    <row r="72" spans="1:10" x14ac:dyDescent="0.2">
      <c r="A72" s="1" t="s">
        <v>92</v>
      </c>
      <c r="B72" s="9">
        <f>E70+I70</f>
        <v>0</v>
      </c>
    </row>
    <row r="73" spans="1:10" x14ac:dyDescent="0.2">
      <c r="A73" s="1" t="s">
        <v>93</v>
      </c>
      <c r="B73" s="9">
        <f>SUM(B71:B72)</f>
        <v>30</v>
      </c>
    </row>
    <row r="74" spans="1:10" x14ac:dyDescent="0.2">
      <c r="A74" s="1" t="s">
        <v>94</v>
      </c>
      <c r="B74" s="9">
        <f>19*B73/119</f>
        <v>4.7899159663865545</v>
      </c>
    </row>
    <row r="75" spans="1:10" x14ac:dyDescent="0.2">
      <c r="A75" s="50" t="s">
        <v>95</v>
      </c>
      <c r="B75" s="49">
        <f>B73-B74</f>
        <v>25.210084033613445</v>
      </c>
    </row>
    <row r="100" spans="2:2" x14ac:dyDescent="0.2">
      <c r="B100" s="10"/>
    </row>
    <row r="101" spans="2:2" x14ac:dyDescent="0.2">
      <c r="B101" s="9"/>
    </row>
    <row r="102" spans="2:2" x14ac:dyDescent="0.2">
      <c r="B102" s="9"/>
    </row>
    <row r="103" spans="2:2" x14ac:dyDescent="0.2">
      <c r="B103" s="9"/>
    </row>
  </sheetData>
  <sheetProtection algorithmName="SHA-512" hashValue="PQy6hEQZDa18z3l0cmzQEZ+sDQDMzSk08nmHl/y3KjFoBTRiPIoXq879n58nm9BIMNzP1JQzEOpWwWGcas82BQ==" saltValue="I20s2SZG02YbQuZzBhX/SA==" spinCount="100000" sheet="1" objects="1" scenarios="1" selectLockedCells="1"/>
  <mergeCells count="78">
    <mergeCell ref="F39:I39"/>
    <mergeCell ref="E19:I20"/>
    <mergeCell ref="F44:I44"/>
    <mergeCell ref="A69:B69"/>
    <mergeCell ref="F52:I52"/>
    <mergeCell ref="F64:I64"/>
    <mergeCell ref="A53:B53"/>
    <mergeCell ref="A54:B54"/>
    <mergeCell ref="A25:B25"/>
    <mergeCell ref="A24:B24"/>
    <mergeCell ref="A67:B67"/>
    <mergeCell ref="A30:B30"/>
    <mergeCell ref="A31:B31"/>
    <mergeCell ref="A32:E32"/>
    <mergeCell ref="A42:B42"/>
    <mergeCell ref="A33:B33"/>
    <mergeCell ref="F10:I10"/>
    <mergeCell ref="B11:E11"/>
    <mergeCell ref="A34:B34"/>
    <mergeCell ref="A35:B35"/>
    <mergeCell ref="A36:B36"/>
    <mergeCell ref="F22:I22"/>
    <mergeCell ref="A14:I14"/>
    <mergeCell ref="A15:I15"/>
    <mergeCell ref="A22:E22"/>
    <mergeCell ref="B4:E4"/>
    <mergeCell ref="G4:I4"/>
    <mergeCell ref="G5:I5"/>
    <mergeCell ref="A46:B46"/>
    <mergeCell ref="A47:B47"/>
    <mergeCell ref="A28:B28"/>
    <mergeCell ref="A29:B29"/>
    <mergeCell ref="A38:B38"/>
    <mergeCell ref="A45:B45"/>
    <mergeCell ref="A27:B27"/>
    <mergeCell ref="A40:B40"/>
    <mergeCell ref="F11:I11"/>
    <mergeCell ref="A12:I12"/>
    <mergeCell ref="A41:B41"/>
    <mergeCell ref="A44:B44"/>
    <mergeCell ref="A43:B43"/>
    <mergeCell ref="F58:I58"/>
    <mergeCell ref="B5:E5"/>
    <mergeCell ref="B6:E6"/>
    <mergeCell ref="B7:E7"/>
    <mergeCell ref="A8:E8"/>
    <mergeCell ref="A9:C9"/>
    <mergeCell ref="B10:E10"/>
    <mergeCell ref="F6:I6"/>
    <mergeCell ref="F7:I7"/>
    <mergeCell ref="F8:I8"/>
    <mergeCell ref="A23:B23"/>
    <mergeCell ref="A16:I16"/>
    <mergeCell ref="A17:I17"/>
    <mergeCell ref="E18:I18"/>
    <mergeCell ref="A13:I13"/>
    <mergeCell ref="F9:I9"/>
    <mergeCell ref="A68:B68"/>
    <mergeCell ref="A65:B65"/>
    <mergeCell ref="D19:D20"/>
    <mergeCell ref="A56:B56"/>
    <mergeCell ref="A57:B57"/>
    <mergeCell ref="A58:B58"/>
    <mergeCell ref="A55:B55"/>
    <mergeCell ref="A37:B37"/>
    <mergeCell ref="A39:E39"/>
    <mergeCell ref="A50:B50"/>
    <mergeCell ref="A52:E52"/>
    <mergeCell ref="A66:B66"/>
    <mergeCell ref="A51:B51"/>
    <mergeCell ref="A48:B48"/>
    <mergeCell ref="A49:B49"/>
    <mergeCell ref="A26:B26"/>
    <mergeCell ref="A59:B59"/>
    <mergeCell ref="A61:B61"/>
    <mergeCell ref="A62:B62"/>
    <mergeCell ref="A63:B63"/>
    <mergeCell ref="A64:B64"/>
  </mergeCells>
  <phoneticPr fontId="3" type="noConversion"/>
  <conditionalFormatting sqref="F9:I9 E24:E31 E33:E38 E40:E51 I40:I43 I45:I51 E53:E69 I53:I57 I59:I63 I65:I69 I24:I38">
    <cfRule type="cellIs" dxfId="2" priority="5" stopIfTrue="1" operator="equal">
      <formula>0</formula>
    </cfRule>
  </conditionalFormatting>
  <conditionalFormatting sqref="E24:E31 G24:G38 C33:C38 E33:E38 C40:C51 E40:E51 G40:G43 I40:I43 G45:G51 I45:I51 G53:G57 I53:I57 G59:G63 I59:I63 C53:C69 E53:E69 G65:G69 I65:I70 I24:I38 G4 C24:C31 B18:B19">
    <cfRule type="expression" dxfId="1" priority="8">
      <formula>$G$4=0</formula>
    </cfRule>
  </conditionalFormatting>
  <pageMargins left="0.78740157480314965" right="0.78740157480314965" top="1.1811023622047245" bottom="0.78740157480314965" header="0.59055118110236227" footer="0.59055118110236227"/>
  <pageSetup paperSize="9" scale="65" orientation="landscape" r:id="rId1"/>
  <headerFooter alignWithMargins="0">
    <oddHeader>&amp;L&amp;"Lato,Standard"&amp;9&amp;K00-049RWS Cateringservice GmbH&amp;C&amp;"Lato,Standard"&amp;9&amp;K00-049Bestellformular/Lieferschein Konferenzservice&amp;R&amp;G</oddHeader>
    <oddFooter>&amp;L&amp;"Lato,Standard"&amp;9&amp;K00-048Dokumentenstand: 04.12.2015&amp;C&amp;"Lato,Standard"&amp;9&amp;K00-049&amp;D&amp;R&amp;"Lato,Standard"&amp;9&amp;K00-048Seite &amp;P von &amp;N</oddFooter>
  </headerFooter>
  <rowBreaks count="1" manualBreakCount="1">
    <brk id="38" max="8" man="1"/>
  </rowBreaks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94710B6C-C43F-4596-85F8-854F7B2D795C}">
            <xm:f>NOT(ISERROR(SEARCH($B$20="Falsch",B20)))</xm:f>
            <xm:f>$B$20="Falsch"</xm:f>
            <x14:dxf>
              <font>
                <color rgb="FFFEF9E6"/>
              </font>
            </x14:dxf>
          </x14:cfRule>
          <xm:sqref>B20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RWS C_Konferenzservice</vt:lpstr>
      <vt:lpstr>'RWS C_Konferenzservice'!Druckbereich</vt:lpstr>
    </vt:vector>
  </TitlesOfParts>
  <Company>Dussmann AG &amp; Co. KGaA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Konferenzservice</dc:title>
  <dc:creator>Jörg-Manuel Steffen</dc:creator>
  <cp:lastModifiedBy>Jacob, Petra</cp:lastModifiedBy>
  <cp:lastPrinted>2016-02-09T08:24:05Z</cp:lastPrinted>
  <dcterms:created xsi:type="dcterms:W3CDTF">2009-08-12T05:28:18Z</dcterms:created>
  <dcterms:modified xsi:type="dcterms:W3CDTF">2016-02-09T08:26:14Z</dcterms:modified>
</cp:coreProperties>
</file>